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580" windowHeight="11400" tabRatio="801" activeTab="0"/>
  </bookViews>
  <sheets>
    <sheet name="PROJECT BEGROTING B.C." sheetId="1" r:id="rId1"/>
  </sheets>
  <definedNames>
    <definedName name="_xlnm.Print_Area" localSheetId="0">'PROJECT BEGROTING B.C.'!$A$2:$C$69</definedName>
    <definedName name="Excel_BuiltIn_Print_Area" localSheetId="0">'PROJECT BEGROTING B.C.'!$A$2:$C$69</definedName>
  </definedNames>
  <calcPr fullCalcOnLoad="1"/>
</workbook>
</file>

<file path=xl/sharedStrings.xml><?xml version="1.0" encoding="utf-8"?>
<sst xmlns="http://schemas.openxmlformats.org/spreadsheetml/2006/main" count="102" uniqueCount="97">
  <si>
    <t xml:space="preserve">K O S T E N </t>
  </si>
  <si>
    <t>Begroting</t>
  </si>
  <si>
    <t>Uitgaven</t>
  </si>
  <si>
    <t>a)</t>
  </si>
  <si>
    <t>Ontwikkeling LightLab</t>
  </si>
  <si>
    <t xml:space="preserve">Huur locatie </t>
  </si>
  <si>
    <t>b)</t>
  </si>
  <si>
    <t>Internationalisering GLOW</t>
  </si>
  <si>
    <t>Presentatiekosten</t>
  </si>
  <si>
    <t>c)</t>
  </si>
  <si>
    <t>Transitie en doorontwikkeling Organisatie</t>
  </si>
  <si>
    <t>d)</t>
  </si>
  <si>
    <t>Upgraden Marketing</t>
  </si>
  <si>
    <t>e)</t>
  </si>
  <si>
    <t>Upgraden Festival Hospitality</t>
  </si>
  <si>
    <t>Upgrade productie voorzieningen</t>
  </si>
  <si>
    <t>Intensivering publieksbegeleiding</t>
  </si>
  <si>
    <t>f)</t>
  </si>
  <si>
    <t>g)</t>
  </si>
  <si>
    <t xml:space="preserve">Instroom Talenten in GLOW   </t>
  </si>
  <si>
    <t xml:space="preserve">K O S T E N  T O T A A L   </t>
  </si>
  <si>
    <t xml:space="preserve">B A T E N </t>
  </si>
  <si>
    <t>Inkomsten</t>
  </si>
  <si>
    <t>1)</t>
  </si>
  <si>
    <t>(Inter)nationaal</t>
  </si>
  <si>
    <t>Leveren expertise (a € 70,- p/u)</t>
  </si>
  <si>
    <t>Verkoop lichtkunstwerken + talenten</t>
  </si>
  <si>
    <t>2)</t>
  </si>
  <si>
    <t>Hospitality</t>
  </si>
  <si>
    <t>Meeropbrengst upgrade festivalpleinen en events</t>
  </si>
  <si>
    <t>Meeropbrengst binnenstad horeca en detailhandel (Bizz)</t>
  </si>
  <si>
    <t>3)</t>
  </si>
  <si>
    <t>4)</t>
  </si>
  <si>
    <t>5)</t>
  </si>
  <si>
    <t>6)</t>
  </si>
  <si>
    <t xml:space="preserve">Bijdrage Stichting GLOW </t>
  </si>
  <si>
    <t>Subsidie &amp; Fondsen</t>
  </si>
  <si>
    <t>7)</t>
  </si>
  <si>
    <t>Gevraagde bijdrage Brabant C</t>
  </si>
  <si>
    <t xml:space="preserve">B A T E N   T O T A A L   </t>
  </si>
  <si>
    <t>SALDO</t>
  </si>
  <si>
    <t xml:space="preserve">Alle bedragen zijn exclusief BTW </t>
  </si>
  <si>
    <t xml:space="preserve">Nieuwe Partners </t>
  </si>
  <si>
    <t>Coördinator Lightlab</t>
  </si>
  <si>
    <t>Te verbruiken materialen</t>
  </si>
  <si>
    <t xml:space="preserve">Projectcoördinatie </t>
  </si>
  <si>
    <t xml:space="preserve">Scouting </t>
  </si>
  <si>
    <t>Upgraden inzet kernteam (van project naar jaar cyclus)</t>
  </si>
  <si>
    <t xml:space="preserve">Extern advies </t>
  </si>
  <si>
    <t>Strategisch advies extern</t>
  </si>
  <si>
    <t>Projectcommunicatie / PR / signing</t>
  </si>
  <si>
    <t>Upgraden hospitality</t>
  </si>
  <si>
    <t xml:space="preserve">Publieksparticipatie </t>
  </si>
  <si>
    <t>Scouting van nieuwe talenten</t>
  </si>
  <si>
    <t xml:space="preserve">Ontwikkeling jonge talentvolle kunstenaars </t>
  </si>
  <si>
    <t>Onderzoek, voorbereiding, uitwerking concept</t>
  </si>
  <si>
    <t>Inkoop online media, communicatie</t>
  </si>
  <si>
    <t>Verkenning, ontwikkeling en werving van nieuwe partners</t>
  </si>
  <si>
    <t>Opbouw en activering netwerk</t>
  </si>
  <si>
    <t>Acquisitie</t>
  </si>
  <si>
    <t xml:space="preserve">Reis- en verblijfkosten </t>
  </si>
  <si>
    <t>Reorganisatiekosten van project- naar jaarcyclus</t>
  </si>
  <si>
    <t>Ontwikkeling en testen van nieuwe verdienmodellen</t>
  </si>
  <si>
    <t>GLOW - PROJECTBEGROTING - BRABANT C</t>
  </si>
  <si>
    <t xml:space="preserve">Diverse fondsen </t>
  </si>
  <si>
    <t>50 uur a € 65 p/u</t>
  </si>
  <si>
    <t xml:space="preserve">80 uur a € 35 p/u </t>
  </si>
  <si>
    <t xml:space="preserve">25 uur a € 65 p/u </t>
  </si>
  <si>
    <t xml:space="preserve">50 uur a € 100 p/u </t>
  </si>
  <si>
    <t>75 uur a € 35 p/u</t>
  </si>
  <si>
    <t xml:space="preserve">150 uur a € 65 p/u </t>
  </si>
  <si>
    <t>150 uur a € 75 p/u</t>
  </si>
  <si>
    <t xml:space="preserve">2 pers. a € 500 p.p. per festival (3 festivals)  </t>
  </si>
  <si>
    <t xml:space="preserve">250 uur a € 70 p/u </t>
  </si>
  <si>
    <t>Toelichting</t>
  </si>
  <si>
    <t>285 uur a € 35</t>
  </si>
  <si>
    <t>Geprognosticeerd bedrag op basis van gesprekken met optionele locaties</t>
  </si>
  <si>
    <t>Geprognosticeerd bedrag op basis van ervaring eerdere jaren</t>
  </si>
  <si>
    <t>Inrichting werkplekken</t>
  </si>
  <si>
    <t xml:space="preserve"> Werkplekken in Lightlab voor kunstenaars en studenten; € 30.000 afschrijving in 5 jaar</t>
  </si>
  <si>
    <t xml:space="preserve">Geprognosticeerd bedrag op basis van ervaring eerdere jaren. </t>
  </si>
  <si>
    <t xml:space="preserve">Uitbreiden in uren 5 kernteamleden om project te realiseren; 500 uur a € 50 gemid. </t>
  </si>
  <si>
    <t>Externe inhuur voor o.a. juridisch, financieel en fonds advies (geschatte kosten)</t>
  </si>
  <si>
    <t>City-dressing (extra bannieren en posters) lichtbakken. Toegepaste projectaanduiding (signing)</t>
  </si>
  <si>
    <t xml:space="preserve">o.a. Bannering, Google Adwords, online advertising. Inkoop printed media </t>
  </si>
  <si>
    <t xml:space="preserve">Inhuur experties en uitvoering: 100 uur a € 50 p/u </t>
  </si>
  <si>
    <t>Inhuur Afdeling Buitengewone Zaken voor werving publieksbijdrage. Zie toelichting onder tabel.</t>
  </si>
  <si>
    <t>Toelichting op specifieke onderdelen in de PROJECTBEGROTING</t>
  </si>
  <si>
    <t>Uitgaven f) en inkomsten 4) Publieksparticipatie:</t>
  </si>
  <si>
    <t xml:space="preserve">Dit betreft een crowdfunding project Collective Community ART (CCA), waarin het publiek online wordt gekoppeld aan een samen te ontwikkelen kunstwerk </t>
  </si>
  <si>
    <t xml:space="preserve">op GLOW. Iedere deelnemer krijgt een virtueel aandeel in de route (“Meter GLOW”). Hiervoor werken wij samen met Afdeling Buitengewone Zaken.
</t>
  </si>
  <si>
    <t xml:space="preserve">Dit zijn extra talenten bovenop de talenten uit de exploitatiebegroting waardoor er meer talenten betrokken kunnen worden. </t>
  </si>
  <si>
    <t>Door extra investering meer klanten bereiken die pakketten afnemen of investeren in hospitality</t>
  </si>
  <si>
    <t>Target werving publieksbijdrage (in samenwerking met Afdeling Buitengewone Zaken)</t>
  </si>
  <si>
    <t xml:space="preserve">Gesprekken met kunstenaars, (onderwijs)instellingen, mogelijke partners en locaties. Uitwerking en verwerking hiervan tot realiseerbare opzet en organisatie                                                                    230 uur a € 65 p/u (door meerdere personen) </t>
  </si>
  <si>
    <t xml:space="preserve">Twee nieuwe partners á € 25.000,-. Voor 2017 in onderhandeling met De Persgroep. </t>
  </si>
  <si>
    <t>Projectontwikkeling, organisatie en coaching; 2017: uren (400 uur a € 65,-) materiaal (€ 7.500)  en onkosten (€ 1.500)</t>
  </si>
</sst>
</file>

<file path=xl/styles.xml><?xml version="1.0" encoding="utf-8"?>
<styleSheet xmlns="http://schemas.openxmlformats.org/spreadsheetml/2006/main">
  <numFmts count="1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dd/mm/yyyy"/>
    <numFmt numFmtId="173" formatCode="#,##0_ ;[Red]\-#,##0\ "/>
    <numFmt numFmtId="174" formatCode="d\ mmmm\ yyyy;@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u val="single"/>
      <sz val="11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sz val="12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rgb="FF000000"/>
      </top>
      <bottom>
        <color indexed="63"/>
      </bottom>
    </border>
    <border>
      <left>
        <color indexed="63"/>
      </left>
      <right style="double">
        <color rgb="FF000000"/>
      </right>
      <top style="double">
        <color rgb="FF000000"/>
      </top>
      <bottom>
        <color indexed="63"/>
      </bottom>
    </border>
    <border>
      <left>
        <color indexed="63"/>
      </left>
      <right style="double">
        <color rgb="FF000000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rgb="FF000000"/>
      </bottom>
    </border>
    <border>
      <left>
        <color indexed="63"/>
      </left>
      <right style="double">
        <color rgb="FF000000"/>
      </right>
      <top>
        <color indexed="63"/>
      </top>
      <bottom style="double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1" fillId="0" borderId="0">
      <alignment/>
      <protection/>
    </xf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32" borderId="0" applyNumberFormat="0" applyBorder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41" applyFont="1" applyAlignment="1">
      <alignment vertical="center"/>
      <protection/>
    </xf>
    <xf numFmtId="0" fontId="2" fillId="0" borderId="0" xfId="41" applyFont="1" applyAlignment="1">
      <alignment vertical="center"/>
      <protection/>
    </xf>
    <xf numFmtId="0" fontId="3" fillId="0" borderId="0" xfId="41" applyFont="1" applyAlignment="1">
      <alignment vertical="center"/>
      <protection/>
    </xf>
    <xf numFmtId="0" fontId="0" fillId="0" borderId="0" xfId="0" applyFont="1" applyAlignment="1">
      <alignment/>
    </xf>
    <xf numFmtId="0" fontId="0" fillId="0" borderId="10" xfId="41" applyFont="1" applyBorder="1" applyAlignment="1">
      <alignment vertical="center"/>
      <protection/>
    </xf>
    <xf numFmtId="3" fontId="4" fillId="0" borderId="10" xfId="41" applyNumberFormat="1" applyFont="1" applyBorder="1" applyAlignment="1">
      <alignment horizontal="right" vertical="center"/>
      <protection/>
    </xf>
    <xf numFmtId="0" fontId="0" fillId="0" borderId="11" xfId="41" applyFont="1" applyBorder="1" applyAlignment="1">
      <alignment vertical="center"/>
      <protection/>
    </xf>
    <xf numFmtId="0" fontId="0" fillId="0" borderId="12" xfId="41" applyFont="1" applyBorder="1" applyAlignment="1">
      <alignment vertical="center"/>
      <protection/>
    </xf>
    <xf numFmtId="3" fontId="2" fillId="0" borderId="12" xfId="41" applyNumberFormat="1" applyFont="1" applyBorder="1" applyAlignment="1">
      <alignment vertical="center"/>
      <protection/>
    </xf>
    <xf numFmtId="173" fontId="5" fillId="33" borderId="13" xfId="41" applyNumberFormat="1" applyFont="1" applyFill="1" applyBorder="1" applyAlignment="1">
      <alignment vertical="center"/>
      <protection/>
    </xf>
    <xf numFmtId="173" fontId="6" fillId="33" borderId="14" xfId="41" applyNumberFormat="1" applyFont="1" applyFill="1" applyBorder="1" applyAlignment="1">
      <alignment vertical="center"/>
      <protection/>
    </xf>
    <xf numFmtId="3" fontId="6" fillId="33" borderId="15" xfId="41" applyNumberFormat="1" applyFont="1" applyFill="1" applyBorder="1" applyAlignment="1">
      <alignment vertical="center"/>
      <protection/>
    </xf>
    <xf numFmtId="0" fontId="7" fillId="0" borderId="0" xfId="41" applyFont="1" applyAlignment="1">
      <alignment vertical="center"/>
      <protection/>
    </xf>
    <xf numFmtId="173" fontId="2" fillId="0" borderId="16" xfId="41" applyNumberFormat="1" applyFont="1" applyFill="1" applyBorder="1" applyAlignment="1">
      <alignment vertical="center"/>
      <protection/>
    </xf>
    <xf numFmtId="173" fontId="5" fillId="0" borderId="17" xfId="41" applyNumberFormat="1" applyFont="1" applyFill="1" applyBorder="1" applyAlignment="1">
      <alignment vertical="center"/>
      <protection/>
    </xf>
    <xf numFmtId="1" fontId="6" fillId="0" borderId="18" xfId="41" applyNumberFormat="1" applyFont="1" applyFill="1" applyBorder="1" applyAlignment="1">
      <alignment horizontal="center" vertical="center"/>
      <protection/>
    </xf>
    <xf numFmtId="0" fontId="3" fillId="0" borderId="0" xfId="41" applyFont="1" applyFill="1" applyAlignment="1">
      <alignment vertical="center"/>
      <protection/>
    </xf>
    <xf numFmtId="173" fontId="2" fillId="0" borderId="19" xfId="41" applyNumberFormat="1" applyFont="1" applyFill="1" applyBorder="1" applyAlignment="1">
      <alignment vertical="center"/>
      <protection/>
    </xf>
    <xf numFmtId="173" fontId="5" fillId="0" borderId="20" xfId="41" applyNumberFormat="1" applyFont="1" applyFill="1" applyBorder="1" applyAlignment="1">
      <alignment vertical="center"/>
      <protection/>
    </xf>
    <xf numFmtId="3" fontId="6" fillId="0" borderId="21" xfId="41" applyNumberFormat="1" applyFont="1" applyBorder="1" applyAlignment="1">
      <alignment horizontal="center" vertical="center"/>
      <protection/>
    </xf>
    <xf numFmtId="3" fontId="6" fillId="33" borderId="13" xfId="41" applyNumberFormat="1" applyFont="1" applyFill="1" applyBorder="1" applyAlignment="1">
      <alignment vertical="center"/>
      <protection/>
    </xf>
    <xf numFmtId="3" fontId="2" fillId="33" borderId="14" xfId="41" applyNumberFormat="1" applyFont="1" applyFill="1" applyBorder="1" applyAlignment="1">
      <alignment vertical="center"/>
      <protection/>
    </xf>
    <xf numFmtId="0" fontId="0" fillId="33" borderId="15" xfId="41" applyNumberFormat="1" applyFont="1" applyFill="1" applyBorder="1" applyAlignment="1">
      <alignment horizontal="center" vertical="center"/>
      <protection/>
    </xf>
    <xf numFmtId="0" fontId="7" fillId="0" borderId="22" xfId="41" applyFont="1" applyFill="1" applyBorder="1" applyAlignment="1">
      <alignment horizontal="center" vertical="center"/>
      <protection/>
    </xf>
    <xf numFmtId="3" fontId="7" fillId="0" borderId="23" xfId="41" applyNumberFormat="1" applyFont="1" applyFill="1" applyBorder="1" applyAlignment="1">
      <alignment vertical="center"/>
      <protection/>
    </xf>
    <xf numFmtId="3" fontId="7" fillId="0" borderId="24" xfId="41" applyNumberFormat="1" applyFont="1" applyFill="1" applyBorder="1" applyAlignment="1">
      <alignment horizontal="center" vertical="center"/>
      <protection/>
    </xf>
    <xf numFmtId="0" fontId="0" fillId="0" borderId="22" xfId="41" applyFont="1" applyFill="1" applyBorder="1" applyAlignment="1">
      <alignment horizontal="center" vertical="center"/>
      <protection/>
    </xf>
    <xf numFmtId="3" fontId="0" fillId="0" borderId="23" xfId="41" applyNumberFormat="1" applyFont="1" applyFill="1" applyBorder="1" applyAlignment="1">
      <alignment horizontal="right" vertical="center"/>
      <protection/>
    </xf>
    <xf numFmtId="3" fontId="0" fillId="0" borderId="24" xfId="41" applyNumberFormat="1" applyFont="1" applyFill="1" applyBorder="1" applyAlignment="1">
      <alignment vertical="center"/>
      <protection/>
    </xf>
    <xf numFmtId="0" fontId="7" fillId="0" borderId="0" xfId="0" applyFont="1" applyAlignment="1">
      <alignment/>
    </xf>
    <xf numFmtId="3" fontId="0" fillId="0" borderId="23" xfId="41" applyNumberFormat="1" applyFont="1" applyFill="1" applyBorder="1" applyAlignment="1">
      <alignment vertical="center"/>
      <protection/>
    </xf>
    <xf numFmtId="3" fontId="7" fillId="0" borderId="24" xfId="41" applyNumberFormat="1" applyFont="1" applyFill="1" applyBorder="1" applyAlignment="1">
      <alignment vertical="center"/>
      <protection/>
    </xf>
    <xf numFmtId="3" fontId="6" fillId="0" borderId="25" xfId="41" applyNumberFormat="1" applyFont="1" applyBorder="1" applyAlignment="1">
      <alignment vertical="center"/>
      <protection/>
    </xf>
    <xf numFmtId="0" fontId="5" fillId="0" borderId="26" xfId="41" applyFont="1" applyBorder="1" applyAlignment="1">
      <alignment vertical="center"/>
      <protection/>
    </xf>
    <xf numFmtId="0" fontId="8" fillId="0" borderId="0" xfId="41" applyFont="1" applyBorder="1" applyAlignment="1">
      <alignment vertical="center"/>
      <protection/>
    </xf>
    <xf numFmtId="3" fontId="6" fillId="0" borderId="27" xfId="41" applyNumberFormat="1" applyFont="1" applyBorder="1" applyAlignment="1">
      <alignment vertical="center"/>
      <protection/>
    </xf>
    <xf numFmtId="3" fontId="5" fillId="33" borderId="13" xfId="41" applyNumberFormat="1" applyFont="1" applyFill="1" applyBorder="1" applyAlignment="1">
      <alignment vertical="center"/>
      <protection/>
    </xf>
    <xf numFmtId="3" fontId="6" fillId="33" borderId="14" xfId="41" applyNumberFormat="1" applyFont="1" applyFill="1" applyBorder="1" applyAlignment="1">
      <alignment vertical="center"/>
      <protection/>
    </xf>
    <xf numFmtId="0" fontId="7" fillId="0" borderId="16" xfId="41" applyFont="1" applyBorder="1" applyAlignment="1">
      <alignment vertical="center"/>
      <protection/>
    </xf>
    <xf numFmtId="0" fontId="0" fillId="0" borderId="28" xfId="41" applyFont="1" applyBorder="1" applyAlignment="1">
      <alignment vertical="center"/>
      <protection/>
    </xf>
    <xf numFmtId="0" fontId="8" fillId="0" borderId="0" xfId="41" applyFont="1" applyAlignment="1">
      <alignment vertical="center"/>
      <protection/>
    </xf>
    <xf numFmtId="0" fontId="7" fillId="0" borderId="19" xfId="41" applyFont="1" applyBorder="1" applyAlignment="1">
      <alignment vertical="center"/>
      <protection/>
    </xf>
    <xf numFmtId="0" fontId="0" fillId="0" borderId="29" xfId="41" applyFont="1" applyBorder="1" applyAlignment="1">
      <alignment vertical="center"/>
      <protection/>
    </xf>
    <xf numFmtId="3" fontId="6" fillId="0" borderId="27" xfId="41" applyNumberFormat="1" applyFont="1" applyBorder="1" applyAlignment="1">
      <alignment horizontal="center" vertical="center"/>
      <protection/>
    </xf>
    <xf numFmtId="0" fontId="3" fillId="0" borderId="0" xfId="41" applyFont="1" applyFill="1" applyBorder="1" applyAlignment="1">
      <alignment vertical="center"/>
      <protection/>
    </xf>
    <xf numFmtId="0" fontId="7" fillId="0" borderId="30" xfId="41" applyFont="1" applyBorder="1" applyAlignment="1">
      <alignment horizontal="center" vertical="center"/>
      <protection/>
    </xf>
    <xf numFmtId="0" fontId="7" fillId="0" borderId="31" xfId="41" applyFont="1" applyBorder="1" applyAlignment="1">
      <alignment vertical="center"/>
      <protection/>
    </xf>
    <xf numFmtId="0" fontId="0" fillId="0" borderId="30" xfId="41" applyFont="1" applyBorder="1" applyAlignment="1">
      <alignment horizontal="center" vertical="center"/>
      <protection/>
    </xf>
    <xf numFmtId="0" fontId="0" fillId="0" borderId="31" xfId="41" applyFont="1" applyBorder="1" applyAlignment="1">
      <alignment horizontal="right" vertical="center"/>
      <protection/>
    </xf>
    <xf numFmtId="3" fontId="0" fillId="34" borderId="32" xfId="41" applyNumberFormat="1" applyFont="1" applyFill="1" applyBorder="1" applyAlignment="1">
      <alignment vertical="center"/>
      <protection/>
    </xf>
    <xf numFmtId="0" fontId="7" fillId="0" borderId="33" xfId="41" applyFont="1" applyFill="1" applyBorder="1" applyAlignment="1">
      <alignment vertical="center"/>
      <protection/>
    </xf>
    <xf numFmtId="0" fontId="7" fillId="0" borderId="34" xfId="41" applyFont="1" applyFill="1" applyBorder="1" applyAlignment="1">
      <alignment vertical="center"/>
      <protection/>
    </xf>
    <xf numFmtId="3" fontId="6" fillId="0" borderId="35" xfId="41" applyNumberFormat="1" applyFont="1" applyFill="1" applyBorder="1" applyAlignment="1">
      <alignment vertical="center"/>
      <protection/>
    </xf>
    <xf numFmtId="0" fontId="7" fillId="0" borderId="26" xfId="41" applyFont="1" applyBorder="1" applyAlignment="1">
      <alignment vertical="center"/>
      <protection/>
    </xf>
    <xf numFmtId="0" fontId="7" fillId="0" borderId="0" xfId="41" applyFont="1" applyBorder="1" applyAlignment="1">
      <alignment vertical="center"/>
      <protection/>
    </xf>
    <xf numFmtId="3" fontId="6" fillId="34" borderId="27" xfId="41" applyNumberFormat="1" applyFont="1" applyFill="1" applyBorder="1" applyAlignment="1">
      <alignment vertical="center"/>
      <protection/>
    </xf>
    <xf numFmtId="3" fontId="7" fillId="34" borderId="32" xfId="41" applyNumberFormat="1" applyFont="1" applyFill="1" applyBorder="1" applyAlignment="1">
      <alignment vertical="center"/>
      <protection/>
    </xf>
    <xf numFmtId="3" fontId="7" fillId="0" borderId="36" xfId="41" applyNumberFormat="1" applyFont="1" applyFill="1" applyBorder="1" applyAlignment="1">
      <alignment horizontal="center" vertical="center"/>
      <protection/>
    </xf>
    <xf numFmtId="3" fontId="7" fillId="0" borderId="37" xfId="41" applyNumberFormat="1" applyFont="1" applyFill="1" applyBorder="1" applyAlignment="1">
      <alignment vertical="center"/>
      <protection/>
    </xf>
    <xf numFmtId="0" fontId="7" fillId="0" borderId="26" xfId="41" applyFont="1" applyFill="1" applyBorder="1" applyAlignment="1">
      <alignment vertical="center"/>
      <protection/>
    </xf>
    <xf numFmtId="0" fontId="7" fillId="0" borderId="0" xfId="41" applyFont="1" applyFill="1" applyBorder="1" applyAlignment="1">
      <alignment vertical="center"/>
      <protection/>
    </xf>
    <xf numFmtId="3" fontId="6" fillId="0" borderId="27" xfId="41" applyNumberFormat="1" applyFont="1" applyFill="1" applyBorder="1" applyAlignment="1">
      <alignment vertical="center"/>
      <protection/>
    </xf>
    <xf numFmtId="0" fontId="8" fillId="0" borderId="0" xfId="0" applyFont="1" applyAlignment="1">
      <alignment/>
    </xf>
    <xf numFmtId="0" fontId="5" fillId="0" borderId="38" xfId="41" applyFont="1" applyBorder="1" applyAlignment="1">
      <alignment vertical="center"/>
      <protection/>
    </xf>
    <xf numFmtId="0" fontId="0" fillId="35" borderId="0" xfId="41" applyFont="1" applyFill="1" applyBorder="1" applyAlignment="1">
      <alignment vertical="center"/>
      <protection/>
    </xf>
    <xf numFmtId="3" fontId="6" fillId="35" borderId="0" xfId="41" applyNumberFormat="1" applyFont="1" applyFill="1" applyBorder="1" applyAlignment="1">
      <alignment vertical="center"/>
      <protection/>
    </xf>
    <xf numFmtId="0" fontId="5" fillId="0" borderId="39" xfId="41" applyFont="1" applyBorder="1" applyAlignment="1">
      <alignment horizontal="right" vertical="center"/>
      <protection/>
    </xf>
    <xf numFmtId="3" fontId="5" fillId="0" borderId="40" xfId="41" applyNumberFormat="1" applyFont="1" applyBorder="1" applyAlignment="1">
      <alignment vertical="center"/>
      <protection/>
    </xf>
    <xf numFmtId="0" fontId="5" fillId="0" borderId="0" xfId="41" applyFont="1" applyBorder="1" applyAlignment="1">
      <alignment vertical="center"/>
      <protection/>
    </xf>
    <xf numFmtId="0" fontId="7" fillId="0" borderId="41" xfId="41" applyFont="1" applyBorder="1" applyAlignment="1">
      <alignment horizontal="center" vertical="center"/>
      <protection/>
    </xf>
    <xf numFmtId="3" fontId="5" fillId="0" borderId="0" xfId="41" applyNumberFormat="1" applyFont="1" applyBorder="1" applyAlignment="1">
      <alignment vertical="center"/>
      <protection/>
    </xf>
    <xf numFmtId="3" fontId="2" fillId="0" borderId="0" xfId="41" applyNumberFormat="1" applyFont="1" applyAlignment="1">
      <alignment vertical="center"/>
      <protection/>
    </xf>
    <xf numFmtId="0" fontId="7" fillId="0" borderId="42" xfId="41" applyFont="1" applyBorder="1" applyAlignment="1">
      <alignment horizontal="center" vertical="center"/>
      <protection/>
    </xf>
    <xf numFmtId="0" fontId="7" fillId="0" borderId="43" xfId="41" applyFont="1" applyBorder="1" applyAlignment="1">
      <alignment vertical="center"/>
      <protection/>
    </xf>
    <xf numFmtId="3" fontId="7" fillId="34" borderId="15" xfId="41" applyNumberFormat="1" applyFont="1" applyFill="1" applyBorder="1" applyAlignment="1">
      <alignment horizontal="center" vertical="center"/>
      <protection/>
    </xf>
    <xf numFmtId="3" fontId="7" fillId="0" borderId="15" xfId="41" applyNumberFormat="1" applyFont="1" applyFill="1" applyBorder="1" applyAlignment="1">
      <alignment horizontal="center" vertical="center"/>
      <protection/>
    </xf>
    <xf numFmtId="0" fontId="6" fillId="0" borderId="44" xfId="41" applyFont="1" applyBorder="1" applyAlignment="1">
      <alignment vertical="center"/>
      <protection/>
    </xf>
    <xf numFmtId="0" fontId="7" fillId="0" borderId="45" xfId="41" applyFont="1" applyBorder="1" applyAlignment="1">
      <alignment vertical="center"/>
      <protection/>
    </xf>
    <xf numFmtId="0" fontId="9" fillId="0" borderId="46" xfId="41" applyFont="1" applyBorder="1" applyAlignment="1">
      <alignment vertical="center"/>
      <protection/>
    </xf>
    <xf numFmtId="0" fontId="5" fillId="0" borderId="47" xfId="41" applyFont="1" applyBorder="1" applyAlignment="1">
      <alignment vertical="center"/>
      <protection/>
    </xf>
    <xf numFmtId="3" fontId="5" fillId="0" borderId="48" xfId="41" applyNumberFormat="1" applyFont="1" applyBorder="1" applyAlignment="1">
      <alignment vertical="center"/>
      <protection/>
    </xf>
    <xf numFmtId="0" fontId="5" fillId="0" borderId="13" xfId="41" applyFont="1" applyBorder="1" applyAlignment="1">
      <alignment vertical="center"/>
      <protection/>
    </xf>
    <xf numFmtId="3" fontId="5" fillId="0" borderId="14" xfId="41" applyNumberFormat="1" applyFont="1" applyBorder="1" applyAlignment="1">
      <alignment vertical="center"/>
      <protection/>
    </xf>
    <xf numFmtId="0" fontId="0" fillId="0" borderId="33" xfId="41" applyFont="1" applyFill="1" applyBorder="1" applyAlignment="1">
      <alignment horizontal="center" vertical="center"/>
      <protection/>
    </xf>
    <xf numFmtId="3" fontId="0" fillId="0" borderId="34" xfId="41" applyNumberFormat="1" applyFont="1" applyFill="1" applyBorder="1" applyAlignment="1">
      <alignment horizontal="right" vertical="center"/>
      <protection/>
    </xf>
    <xf numFmtId="3" fontId="0" fillId="0" borderId="49" xfId="41" applyNumberFormat="1" applyFont="1" applyFill="1" applyBorder="1" applyAlignment="1">
      <alignment vertical="center"/>
      <protection/>
    </xf>
    <xf numFmtId="0" fontId="0" fillId="0" borderId="50" xfId="41" applyFont="1" applyFill="1" applyBorder="1" applyAlignment="1">
      <alignment horizontal="center" vertical="center"/>
      <protection/>
    </xf>
    <xf numFmtId="3" fontId="0" fillId="0" borderId="51" xfId="41" applyNumberFormat="1" applyFont="1" applyFill="1" applyBorder="1" applyAlignment="1">
      <alignment horizontal="right" vertical="center"/>
      <protection/>
    </xf>
    <xf numFmtId="3" fontId="0" fillId="0" borderId="32" xfId="41" applyNumberFormat="1" applyFont="1" applyFill="1" applyBorder="1" applyAlignment="1">
      <alignment vertical="center"/>
      <protection/>
    </xf>
    <xf numFmtId="0" fontId="7" fillId="0" borderId="33" xfId="41" applyFont="1" applyFill="1" applyBorder="1" applyAlignment="1">
      <alignment horizontal="center" vertical="center"/>
      <protection/>
    </xf>
    <xf numFmtId="0" fontId="7" fillId="0" borderId="50" xfId="41" applyFont="1" applyFill="1" applyBorder="1" applyAlignment="1">
      <alignment horizontal="center" vertical="center"/>
      <protection/>
    </xf>
    <xf numFmtId="0" fontId="0" fillId="0" borderId="52" xfId="41" applyFont="1" applyBorder="1" applyAlignment="1">
      <alignment horizontal="center" vertical="center"/>
      <protection/>
    </xf>
    <xf numFmtId="0" fontId="0" fillId="0" borderId="53" xfId="41" applyFont="1" applyBorder="1" applyAlignment="1">
      <alignment horizontal="right" vertical="center"/>
      <protection/>
    </xf>
    <xf numFmtId="3" fontId="0" fillId="34" borderId="49" xfId="41" applyNumberFormat="1" applyFont="1" applyFill="1" applyBorder="1" applyAlignment="1">
      <alignment vertical="center"/>
      <protection/>
    </xf>
    <xf numFmtId="0" fontId="0" fillId="0" borderId="36" xfId="41" applyFont="1" applyBorder="1" applyAlignment="1">
      <alignment horizontal="center" vertical="center"/>
      <protection/>
    </xf>
    <xf numFmtId="0" fontId="0" fillId="0" borderId="54" xfId="41" applyFont="1" applyBorder="1" applyAlignment="1">
      <alignment horizontal="right" vertical="center"/>
      <protection/>
    </xf>
    <xf numFmtId="3" fontId="0" fillId="34" borderId="24" xfId="41" applyNumberFormat="1" applyFont="1" applyFill="1" applyBorder="1" applyAlignment="1">
      <alignment vertical="center"/>
      <protection/>
    </xf>
    <xf numFmtId="0" fontId="0" fillId="0" borderId="0" xfId="41" applyFont="1" applyFill="1" applyAlignment="1">
      <alignment vertical="center"/>
      <protection/>
    </xf>
    <xf numFmtId="3" fontId="0" fillId="0" borderId="34" xfId="41" applyNumberFormat="1" applyFont="1" applyFill="1" applyBorder="1" applyAlignment="1">
      <alignment horizontal="right" vertical="center"/>
      <protection/>
    </xf>
    <xf numFmtId="0" fontId="0" fillId="0" borderId="0" xfId="41" applyFont="1" applyFill="1" applyAlignment="1">
      <alignment vertical="center"/>
      <protection/>
    </xf>
    <xf numFmtId="0" fontId="7" fillId="0" borderId="43" xfId="41" applyFont="1" applyFill="1" applyBorder="1" applyAlignment="1">
      <alignment vertical="center"/>
      <protection/>
    </xf>
    <xf numFmtId="0" fontId="0" fillId="0" borderId="0" xfId="41" applyFont="1" applyAlignment="1">
      <alignment vertical="center"/>
      <protection/>
    </xf>
    <xf numFmtId="0" fontId="0" fillId="0" borderId="0" xfId="41" applyFont="1" applyFill="1" applyBorder="1" applyAlignment="1">
      <alignment vertical="center"/>
      <protection/>
    </xf>
    <xf numFmtId="3" fontId="6" fillId="33" borderId="11" xfId="41" applyNumberFormat="1" applyFont="1" applyFill="1" applyBorder="1" applyAlignment="1">
      <alignment horizontal="left" vertical="center"/>
      <protection/>
    </xf>
    <xf numFmtId="3" fontId="7" fillId="36" borderId="55" xfId="41" applyNumberFormat="1" applyFont="1" applyFill="1" applyBorder="1" applyAlignment="1">
      <alignment horizontal="center" vertical="center"/>
      <protection/>
    </xf>
    <xf numFmtId="3" fontId="7" fillId="36" borderId="55" xfId="0" applyNumberFormat="1" applyFont="1" applyFill="1" applyBorder="1" applyAlignment="1">
      <alignment horizontal="center" vertical="center"/>
    </xf>
    <xf numFmtId="0" fontId="0" fillId="36" borderId="56" xfId="0" applyFill="1" applyBorder="1" applyAlignment="1">
      <alignment horizontal="center" vertical="center"/>
    </xf>
    <xf numFmtId="0" fontId="3" fillId="0" borderId="26" xfId="41" applyFont="1" applyBorder="1" applyAlignment="1">
      <alignment horizontal="left" vertical="center"/>
      <protection/>
    </xf>
    <xf numFmtId="3" fontId="7" fillId="0" borderId="0" xfId="41" applyNumberFormat="1" applyFont="1" applyFill="1" applyBorder="1" applyAlignment="1">
      <alignment horizontal="center" vertical="center"/>
      <protection/>
    </xf>
    <xf numFmtId="3" fontId="7" fillId="0" borderId="0" xfId="0" applyNumberFormat="1" applyFont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11" fillId="0" borderId="26" xfId="41" applyFont="1" applyBorder="1" applyAlignment="1">
      <alignment horizontal="left" vertical="center"/>
      <protection/>
    </xf>
    <xf numFmtId="3" fontId="0" fillId="0" borderId="0" xfId="41" applyNumberFormat="1" applyFont="1" applyFill="1" applyBorder="1" applyAlignment="1">
      <alignment vertical="center"/>
      <protection/>
    </xf>
    <xf numFmtId="3" fontId="0" fillId="0" borderId="0" xfId="0" applyNumberFormat="1" applyAlignment="1">
      <alignment vertical="center"/>
    </xf>
    <xf numFmtId="3" fontId="0" fillId="0" borderId="57" xfId="0" applyNumberFormat="1" applyBorder="1" applyAlignment="1">
      <alignment vertical="center"/>
    </xf>
    <xf numFmtId="0" fontId="0" fillId="0" borderId="58" xfId="41" applyFont="1" applyBorder="1" applyAlignment="1">
      <alignment horizontal="left" vertical="center"/>
      <protection/>
    </xf>
    <xf numFmtId="3" fontId="0" fillId="0" borderId="59" xfId="41" applyNumberFormat="1" applyFont="1" applyFill="1" applyBorder="1" applyAlignment="1">
      <alignment vertical="center"/>
      <protection/>
    </xf>
    <xf numFmtId="3" fontId="0" fillId="0" borderId="60" xfId="0" applyNumberFormat="1" applyBorder="1" applyAlignment="1">
      <alignment vertical="center"/>
    </xf>
    <xf numFmtId="3" fontId="0" fillId="0" borderId="61" xfId="0" applyNumberFormat="1" applyBorder="1" applyAlignment="1">
      <alignment vertical="center"/>
    </xf>
    <xf numFmtId="0" fontId="4" fillId="36" borderId="15" xfId="41" applyFont="1" applyFill="1" applyBorder="1" applyAlignment="1">
      <alignment vertical="center"/>
      <protection/>
    </xf>
    <xf numFmtId="0" fontId="0" fillId="0" borderId="15" xfId="41" applyFont="1" applyBorder="1" applyAlignment="1">
      <alignment vertical="center"/>
      <protection/>
    </xf>
    <xf numFmtId="0" fontId="3" fillId="0" borderId="18" xfId="41" applyFont="1" applyBorder="1" applyAlignment="1">
      <alignment vertical="center"/>
      <protection/>
    </xf>
    <xf numFmtId="0" fontId="0" fillId="19" borderId="27" xfId="41" applyFont="1" applyFill="1" applyBorder="1" applyAlignment="1">
      <alignment vertical="center"/>
      <protection/>
    </xf>
    <xf numFmtId="0" fontId="0" fillId="19" borderId="27" xfId="41" applyFont="1" applyFill="1" applyBorder="1" applyAlignment="1">
      <alignment horizontal="left" vertical="center"/>
      <protection/>
    </xf>
    <xf numFmtId="0" fontId="0" fillId="0" borderId="21" xfId="41" applyFont="1" applyFill="1" applyBorder="1" applyAlignment="1">
      <alignment vertical="center" wrapText="1"/>
      <protection/>
    </xf>
    <xf numFmtId="0" fontId="0" fillId="0" borderId="18" xfId="41" applyFont="1" applyBorder="1" applyAlignment="1">
      <alignment vertical="center"/>
      <protection/>
    </xf>
    <xf numFmtId="0" fontId="0" fillId="0" borderId="27" xfId="41" applyFont="1" applyBorder="1" applyAlignment="1">
      <alignment vertical="center"/>
      <protection/>
    </xf>
    <xf numFmtId="0" fontId="0" fillId="19" borderId="21" xfId="41" applyFont="1" applyFill="1" applyBorder="1" applyAlignment="1">
      <alignment vertical="center"/>
      <protection/>
    </xf>
    <xf numFmtId="0" fontId="0" fillId="19" borderId="18" xfId="41" applyFont="1" applyFill="1" applyBorder="1" applyAlignment="1">
      <alignment vertical="center"/>
      <protection/>
    </xf>
    <xf numFmtId="0" fontId="0" fillId="0" borderId="21" xfId="41" applyFont="1" applyBorder="1" applyAlignment="1">
      <alignment vertical="center"/>
      <protection/>
    </xf>
    <xf numFmtId="0" fontId="0" fillId="19" borderId="18" xfId="41" applyFont="1" applyFill="1" applyBorder="1" applyAlignment="1">
      <alignment vertical="center"/>
      <protection/>
    </xf>
    <xf numFmtId="0" fontId="0" fillId="19" borderId="21" xfId="41" applyFont="1" applyFill="1" applyBorder="1" applyAlignment="1">
      <alignment vertical="center"/>
      <protection/>
    </xf>
    <xf numFmtId="0" fontId="0" fillId="0" borderId="27" xfId="41" applyFont="1" applyBorder="1" applyAlignment="1">
      <alignment vertical="center"/>
      <protection/>
    </xf>
    <xf numFmtId="0" fontId="0" fillId="0" borderId="21" xfId="41" applyFont="1" applyBorder="1" applyAlignment="1">
      <alignment vertical="center"/>
      <protection/>
    </xf>
    <xf numFmtId="0" fontId="0" fillId="19" borderId="21" xfId="41" applyFont="1" applyFill="1" applyBorder="1" applyAlignment="1">
      <alignment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Excel Built-in Normal" xfId="41"/>
    <cellStyle name="Gekoppelde cel" xfId="42"/>
    <cellStyle name="Goed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3333"/>
      <rgbColor rgb="00666699"/>
      <rgbColor rgb="00B2B2B2"/>
      <rgbColor rgb="0017375E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E77"/>
  <sheetViews>
    <sheetView tabSelected="1" zoomScaleSheetLayoutView="87" zoomScalePageLayoutView="0" workbookViewId="0" topLeftCell="A1">
      <selection activeCell="O65" sqref="O65"/>
    </sheetView>
  </sheetViews>
  <sheetFormatPr defaultColWidth="11.421875" defaultRowHeight="12.75"/>
  <cols>
    <col min="1" max="1" width="4.00390625" style="1" customWidth="1"/>
    <col min="2" max="2" width="70.00390625" style="1" customWidth="1"/>
    <col min="3" max="3" width="16.140625" style="2" customWidth="1"/>
    <col min="4" max="4" width="6.421875" style="2" customWidth="1"/>
    <col min="5" max="5" width="76.8515625" style="3" customWidth="1"/>
    <col min="6" max="6" width="4.00390625" style="3" customWidth="1"/>
    <col min="7" max="238" width="10.00390625" style="3" customWidth="1"/>
    <col min="239" max="16384" width="11.421875" style="4" customWidth="1"/>
  </cols>
  <sheetData>
    <row r="1" ht="15" thickBot="1"/>
    <row r="2" spans="1:4" ht="33.75" customHeight="1" thickBot="1" thickTop="1">
      <c r="A2" s="79" t="s">
        <v>63</v>
      </c>
      <c r="B2" s="5"/>
      <c r="C2" s="6"/>
      <c r="D2" s="3"/>
    </row>
    <row r="3" spans="1:4" ht="6.75" customHeight="1" thickTop="1">
      <c r="A3" s="7"/>
      <c r="B3" s="8"/>
      <c r="C3" s="9"/>
      <c r="D3" s="3"/>
    </row>
    <row r="4" spans="1:3" s="13" customFormat="1" ht="24.75" customHeight="1">
      <c r="A4" s="10" t="s">
        <v>0</v>
      </c>
      <c r="B4" s="11"/>
      <c r="C4" s="12"/>
    </row>
    <row r="5" spans="1:3" s="17" customFormat="1" ht="18">
      <c r="A5" s="14"/>
      <c r="B5" s="15"/>
      <c r="C5" s="16">
        <v>2017</v>
      </c>
    </row>
    <row r="6" spans="1:3" s="17" customFormat="1" ht="18">
      <c r="A6" s="18"/>
      <c r="B6" s="19"/>
      <c r="C6" s="20" t="s">
        <v>1</v>
      </c>
    </row>
    <row r="7" spans="1:5" ht="13.5" customHeight="1">
      <c r="A7" s="21" t="s">
        <v>2</v>
      </c>
      <c r="B7" s="22"/>
      <c r="C7" s="23"/>
      <c r="D7" s="3"/>
      <c r="E7" s="120" t="s">
        <v>74</v>
      </c>
    </row>
    <row r="8" spans="1:5" ht="19.5" customHeight="1">
      <c r="A8" s="24" t="s">
        <v>3</v>
      </c>
      <c r="B8" s="25" t="s">
        <v>4</v>
      </c>
      <c r="C8" s="26">
        <f>SUM(C9:C13)</f>
        <v>42425</v>
      </c>
      <c r="D8" s="3"/>
      <c r="E8" s="122"/>
    </row>
    <row r="9" spans="1:7" ht="13.5" customHeight="1">
      <c r="A9" s="84"/>
      <c r="B9" s="85" t="s">
        <v>43</v>
      </c>
      <c r="C9" s="86">
        <v>9975</v>
      </c>
      <c r="D9" s="3"/>
      <c r="E9" s="123" t="s">
        <v>75</v>
      </c>
      <c r="G9" s="98"/>
    </row>
    <row r="10" spans="1:5" ht="13.5" customHeight="1">
      <c r="A10" s="87"/>
      <c r="B10" s="88" t="s">
        <v>5</v>
      </c>
      <c r="C10" s="89">
        <v>5000</v>
      </c>
      <c r="D10" s="3"/>
      <c r="E10" s="124" t="s">
        <v>76</v>
      </c>
    </row>
    <row r="11" spans="1:5" ht="13.5" customHeight="1">
      <c r="A11" s="87"/>
      <c r="B11" s="88" t="s">
        <v>44</v>
      </c>
      <c r="C11" s="89">
        <v>6500</v>
      </c>
      <c r="D11" s="3"/>
      <c r="E11" s="123" t="s">
        <v>77</v>
      </c>
    </row>
    <row r="12" spans="1:5" ht="13.5" customHeight="1">
      <c r="A12" s="87"/>
      <c r="B12" s="88" t="s">
        <v>78</v>
      </c>
      <c r="C12" s="89">
        <v>6000</v>
      </c>
      <c r="D12" s="3"/>
      <c r="E12" s="124" t="s">
        <v>79</v>
      </c>
    </row>
    <row r="13" spans="1:7" ht="39" customHeight="1">
      <c r="A13" s="27"/>
      <c r="B13" s="28" t="s">
        <v>55</v>
      </c>
      <c r="C13" s="29">
        <v>14950</v>
      </c>
      <c r="D13" s="3"/>
      <c r="E13" s="125" t="s">
        <v>94</v>
      </c>
      <c r="G13" s="98"/>
    </row>
    <row r="14" spans="1:239" s="13" customFormat="1" ht="19.5" customHeight="1">
      <c r="A14" s="24" t="s">
        <v>6</v>
      </c>
      <c r="B14" s="25" t="s">
        <v>7</v>
      </c>
      <c r="C14" s="26">
        <f>SUM(C15:C19)</f>
        <v>11675</v>
      </c>
      <c r="E14" s="121"/>
      <c r="IE14" s="30"/>
    </row>
    <row r="15" spans="1:239" s="13" customFormat="1" ht="13.5" customHeight="1">
      <c r="A15" s="90"/>
      <c r="B15" s="85" t="s">
        <v>59</v>
      </c>
      <c r="C15" s="86">
        <v>3250</v>
      </c>
      <c r="E15" s="126" t="s">
        <v>65</v>
      </c>
      <c r="IE15" s="30"/>
    </row>
    <row r="16" spans="1:239" s="13" customFormat="1" ht="13.5" customHeight="1">
      <c r="A16" s="91"/>
      <c r="B16" s="88" t="s">
        <v>45</v>
      </c>
      <c r="C16" s="89">
        <v>2800</v>
      </c>
      <c r="E16" s="127" t="s">
        <v>66</v>
      </c>
      <c r="IE16" s="30"/>
    </row>
    <row r="17" spans="1:239" s="13" customFormat="1" ht="13.5" customHeight="1">
      <c r="A17" s="91"/>
      <c r="B17" s="88" t="s">
        <v>46</v>
      </c>
      <c r="C17" s="89">
        <v>1625</v>
      </c>
      <c r="E17" s="127" t="s">
        <v>67</v>
      </c>
      <c r="IE17" s="30"/>
    </row>
    <row r="18" spans="1:239" s="13" customFormat="1" ht="13.5" customHeight="1">
      <c r="A18" s="91"/>
      <c r="B18" s="88" t="s">
        <v>60</v>
      </c>
      <c r="C18" s="89">
        <v>3000</v>
      </c>
      <c r="E18" s="127" t="s">
        <v>72</v>
      </c>
      <c r="IE18" s="30"/>
    </row>
    <row r="19" spans="1:5" ht="13.5" customHeight="1">
      <c r="A19" s="27"/>
      <c r="B19" s="28" t="s">
        <v>8</v>
      </c>
      <c r="C19" s="29">
        <v>1000</v>
      </c>
      <c r="D19" s="3"/>
      <c r="E19" s="128" t="s">
        <v>80</v>
      </c>
    </row>
    <row r="20" spans="1:239" s="13" customFormat="1" ht="19.5" customHeight="1">
      <c r="A20" s="24" t="s">
        <v>9</v>
      </c>
      <c r="B20" s="25" t="s">
        <v>10</v>
      </c>
      <c r="C20" s="26">
        <f>SUM(C21:C24)</f>
        <v>55000</v>
      </c>
      <c r="E20" s="121"/>
      <c r="IE20" s="30"/>
    </row>
    <row r="21" spans="1:239" s="13" customFormat="1" ht="13.5" customHeight="1">
      <c r="A21" s="90"/>
      <c r="B21" s="85" t="s">
        <v>47</v>
      </c>
      <c r="C21" s="86">
        <v>25000</v>
      </c>
      <c r="E21" s="129" t="s">
        <v>81</v>
      </c>
      <c r="IE21" s="30"/>
    </row>
    <row r="22" spans="1:239" s="13" customFormat="1" ht="13.5" customHeight="1">
      <c r="A22" s="91"/>
      <c r="B22" s="88" t="s">
        <v>48</v>
      </c>
      <c r="C22" s="89">
        <v>7500</v>
      </c>
      <c r="E22" s="123" t="s">
        <v>82</v>
      </c>
      <c r="IE22" s="30"/>
    </row>
    <row r="23" spans="1:239" s="13" customFormat="1" ht="13.5" customHeight="1">
      <c r="A23" s="91"/>
      <c r="B23" s="88" t="s">
        <v>49</v>
      </c>
      <c r="C23" s="89">
        <v>5000</v>
      </c>
      <c r="E23" s="127" t="s">
        <v>68</v>
      </c>
      <c r="IE23" s="30"/>
    </row>
    <row r="24" spans="1:5" ht="13.5" customHeight="1">
      <c r="A24" s="27"/>
      <c r="B24" s="28" t="s">
        <v>61</v>
      </c>
      <c r="C24" s="29">
        <v>17500</v>
      </c>
      <c r="D24" s="3"/>
      <c r="E24" s="130" t="s">
        <v>73</v>
      </c>
    </row>
    <row r="25" spans="1:239" s="13" customFormat="1" ht="19.5" customHeight="1">
      <c r="A25" s="24" t="s">
        <v>11</v>
      </c>
      <c r="B25" s="25" t="s">
        <v>12</v>
      </c>
      <c r="C25" s="26">
        <f>SUM(C26:C27)</f>
        <v>40000</v>
      </c>
      <c r="E25" s="121"/>
      <c r="IE25" s="30"/>
    </row>
    <row r="26" spans="1:239" s="1" customFormat="1" ht="13.5" customHeight="1">
      <c r="A26" s="87"/>
      <c r="B26" s="88" t="s">
        <v>50</v>
      </c>
      <c r="C26" s="89">
        <v>25000</v>
      </c>
      <c r="E26" s="131" t="s">
        <v>83</v>
      </c>
      <c r="IE26" s="4"/>
    </row>
    <row r="27" spans="1:239" s="1" customFormat="1" ht="13.5" customHeight="1">
      <c r="A27" s="27"/>
      <c r="B27" s="28" t="s">
        <v>56</v>
      </c>
      <c r="C27" s="29">
        <v>15000</v>
      </c>
      <c r="E27" s="132" t="s">
        <v>84</v>
      </c>
      <c r="IE27" s="4"/>
    </row>
    <row r="28" spans="1:239" s="13" customFormat="1" ht="19.5" customHeight="1">
      <c r="A28" s="24" t="s">
        <v>13</v>
      </c>
      <c r="B28" s="25" t="s">
        <v>14</v>
      </c>
      <c r="C28" s="26">
        <f>SUM(C29:C31)</f>
        <v>10000</v>
      </c>
      <c r="E28" s="121"/>
      <c r="IE28" s="30"/>
    </row>
    <row r="29" spans="1:239" s="1" customFormat="1" ht="13.5" customHeight="1">
      <c r="A29" s="84"/>
      <c r="B29" s="85" t="s">
        <v>51</v>
      </c>
      <c r="C29" s="86">
        <v>5000</v>
      </c>
      <c r="E29" s="129" t="s">
        <v>85</v>
      </c>
      <c r="IE29" s="4"/>
    </row>
    <row r="30" spans="1:239" s="1" customFormat="1" ht="13.5" customHeight="1">
      <c r="A30" s="87"/>
      <c r="B30" s="88" t="s">
        <v>15</v>
      </c>
      <c r="C30" s="89">
        <v>2500</v>
      </c>
      <c r="E30" s="133"/>
      <c r="IE30" s="4"/>
    </row>
    <row r="31" spans="1:239" s="1" customFormat="1" ht="13.5" customHeight="1">
      <c r="A31" s="27"/>
      <c r="B31" s="28" t="s">
        <v>16</v>
      </c>
      <c r="C31" s="29">
        <v>2500</v>
      </c>
      <c r="E31" s="134"/>
      <c r="IE31" s="4"/>
    </row>
    <row r="32" spans="1:239" s="13" customFormat="1" ht="19.5" customHeight="1">
      <c r="A32" s="24" t="s">
        <v>17</v>
      </c>
      <c r="B32" s="25" t="s">
        <v>62</v>
      </c>
      <c r="C32" s="26">
        <f>SUM(C33:C34)</f>
        <v>12625</v>
      </c>
      <c r="E32" s="121"/>
      <c r="IE32" s="30"/>
    </row>
    <row r="33" spans="1:239" s="1" customFormat="1" ht="13.5" customHeight="1">
      <c r="A33" s="84"/>
      <c r="B33" s="99" t="s">
        <v>52</v>
      </c>
      <c r="C33" s="86">
        <v>10000</v>
      </c>
      <c r="E33" s="129" t="s">
        <v>86</v>
      </c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100"/>
      <c r="S33" s="100"/>
      <c r="IE33" s="4"/>
    </row>
    <row r="34" spans="1:239" s="1" customFormat="1" ht="13.5" customHeight="1">
      <c r="A34" s="27"/>
      <c r="B34" s="28" t="s">
        <v>57</v>
      </c>
      <c r="C34" s="29">
        <v>2625</v>
      </c>
      <c r="E34" s="130" t="s">
        <v>69</v>
      </c>
      <c r="IE34" s="4"/>
    </row>
    <row r="35" spans="1:239" s="13" customFormat="1" ht="19.5" customHeight="1">
      <c r="A35" s="24" t="s">
        <v>18</v>
      </c>
      <c r="B35" s="25" t="s">
        <v>19</v>
      </c>
      <c r="C35" s="26">
        <f>SUM(C36:C38)</f>
        <v>54500</v>
      </c>
      <c r="E35" s="121"/>
      <c r="IE35" s="30"/>
    </row>
    <row r="36" spans="1:239" s="1" customFormat="1" ht="13.5" customHeight="1">
      <c r="A36" s="84"/>
      <c r="B36" s="85" t="s">
        <v>53</v>
      </c>
      <c r="C36" s="86">
        <v>9750</v>
      </c>
      <c r="E36" s="126" t="s">
        <v>70</v>
      </c>
      <c r="IE36" s="4"/>
    </row>
    <row r="37" spans="1:239" s="1" customFormat="1" ht="13.5" customHeight="1">
      <c r="A37" s="87"/>
      <c r="B37" s="88" t="s">
        <v>58</v>
      </c>
      <c r="C37" s="89">
        <v>9750</v>
      </c>
      <c r="E37" s="127" t="s">
        <v>70</v>
      </c>
      <c r="IE37" s="4"/>
    </row>
    <row r="38" spans="1:239" s="1" customFormat="1" ht="27.75" customHeight="1">
      <c r="A38" s="27"/>
      <c r="B38" s="28" t="s">
        <v>54</v>
      </c>
      <c r="C38" s="29">
        <v>35000</v>
      </c>
      <c r="E38" s="125" t="s">
        <v>96</v>
      </c>
      <c r="F38" s="100"/>
      <c r="G38" s="100"/>
      <c r="H38" s="100"/>
      <c r="IE38" s="4"/>
    </row>
    <row r="39" spans="1:5" ht="6" customHeight="1" thickBot="1">
      <c r="A39" s="27"/>
      <c r="B39" s="31"/>
      <c r="C39" s="32"/>
      <c r="D39" s="3"/>
      <c r="E39" s="102"/>
    </row>
    <row r="40" spans="1:238" s="30" customFormat="1" ht="15.75" customHeight="1" thickBot="1">
      <c r="A40" s="77" t="s">
        <v>20</v>
      </c>
      <c r="B40" s="78"/>
      <c r="C40" s="33">
        <f>SUM(C8,C14,C20,C25,C28,C32,C35)</f>
        <v>226225</v>
      </c>
      <c r="D40" s="13"/>
      <c r="E40" s="102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</row>
    <row r="41" spans="1:5" ht="18" customHeight="1" hidden="1">
      <c r="A41" s="34"/>
      <c r="B41" s="35"/>
      <c r="C41" s="36"/>
      <c r="D41" s="3"/>
      <c r="E41" s="102"/>
    </row>
    <row r="42" spans="1:5" ht="27" customHeight="1">
      <c r="A42" s="37" t="s">
        <v>21</v>
      </c>
      <c r="B42" s="22"/>
      <c r="C42" s="38"/>
      <c r="D42" s="3"/>
      <c r="E42" s="102"/>
    </row>
    <row r="43" spans="1:5" s="41" customFormat="1" ht="19.5" customHeight="1">
      <c r="A43" s="39"/>
      <c r="B43" s="40"/>
      <c r="C43" s="16">
        <v>2017</v>
      </c>
      <c r="E43" s="102"/>
    </row>
    <row r="44" spans="1:5" s="45" customFormat="1" ht="18" customHeight="1">
      <c r="A44" s="42"/>
      <c r="B44" s="43"/>
      <c r="C44" s="44" t="s">
        <v>1</v>
      </c>
      <c r="E44" s="103"/>
    </row>
    <row r="45" spans="1:5" ht="13.5" customHeight="1">
      <c r="A45" s="21" t="s">
        <v>22</v>
      </c>
      <c r="B45" s="22"/>
      <c r="C45" s="23"/>
      <c r="D45" s="3"/>
      <c r="E45" s="102"/>
    </row>
    <row r="46" spans="1:5" ht="19.5" customHeight="1">
      <c r="A46" s="73" t="s">
        <v>23</v>
      </c>
      <c r="B46" s="74" t="s">
        <v>24</v>
      </c>
      <c r="C46" s="75">
        <f>SUM(C47:C48)</f>
        <v>46250</v>
      </c>
      <c r="D46" s="3"/>
      <c r="E46" s="121"/>
    </row>
    <row r="47" spans="1:239" s="1" customFormat="1" ht="13.5" customHeight="1">
      <c r="A47" s="92"/>
      <c r="B47" s="93" t="s">
        <v>25</v>
      </c>
      <c r="C47" s="94">
        <v>11250</v>
      </c>
      <c r="E47" s="126" t="s">
        <v>71</v>
      </c>
      <c r="G47" s="98"/>
      <c r="IE47" s="4"/>
    </row>
    <row r="48" spans="1:239" s="1" customFormat="1" ht="24.75" customHeight="1">
      <c r="A48" s="95"/>
      <c r="B48" s="96" t="s">
        <v>26</v>
      </c>
      <c r="C48" s="97">
        <v>35000</v>
      </c>
      <c r="E48" s="135" t="s">
        <v>91</v>
      </c>
      <c r="IE48" s="4"/>
    </row>
    <row r="49" spans="1:9" ht="19.5" customHeight="1">
      <c r="A49" s="73" t="s">
        <v>27</v>
      </c>
      <c r="B49" s="101" t="s">
        <v>28</v>
      </c>
      <c r="C49" s="76">
        <f>SUM(C50:C51)</f>
        <v>20000</v>
      </c>
      <c r="D49" s="3"/>
      <c r="E49" s="121"/>
      <c r="F49" s="1"/>
      <c r="G49" s="1"/>
      <c r="H49" s="1"/>
      <c r="I49" s="1"/>
    </row>
    <row r="50" spans="1:239" s="1" customFormat="1" ht="13.5" customHeight="1">
      <c r="A50" s="48"/>
      <c r="B50" s="49" t="s">
        <v>29</v>
      </c>
      <c r="C50" s="50">
        <v>10000</v>
      </c>
      <c r="E50" s="131" t="s">
        <v>92</v>
      </c>
      <c r="IE50" s="4"/>
    </row>
    <row r="51" spans="1:239" s="1" customFormat="1" ht="13.5" customHeight="1">
      <c r="A51" s="95"/>
      <c r="B51" s="96" t="s">
        <v>30</v>
      </c>
      <c r="C51" s="97">
        <v>10000</v>
      </c>
      <c r="E51" s="134"/>
      <c r="IE51" s="4"/>
    </row>
    <row r="52" spans="1:28" ht="19.5" customHeight="1">
      <c r="A52" s="73" t="s">
        <v>31</v>
      </c>
      <c r="B52" s="74" t="s">
        <v>52</v>
      </c>
      <c r="C52" s="75">
        <v>25000</v>
      </c>
      <c r="D52" s="3"/>
      <c r="E52" s="129" t="s">
        <v>93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5" ht="19.5" customHeight="1">
      <c r="A53" s="73" t="s">
        <v>32</v>
      </c>
      <c r="B53" s="74" t="s">
        <v>42</v>
      </c>
      <c r="C53" s="75">
        <v>50000</v>
      </c>
      <c r="E53" s="128" t="s">
        <v>95</v>
      </c>
    </row>
    <row r="54" spans="1:5" ht="19.5" customHeight="1">
      <c r="A54" s="73" t="s">
        <v>33</v>
      </c>
      <c r="B54" s="74" t="s">
        <v>35</v>
      </c>
      <c r="C54" s="75">
        <v>10000</v>
      </c>
      <c r="E54" s="121"/>
    </row>
    <row r="55" spans="1:5" ht="13.5" customHeight="1" thickBot="1">
      <c r="A55" s="51"/>
      <c r="B55" s="52"/>
      <c r="C55" s="53">
        <f>SUM(C46,C49,C52,C53,C54)</f>
        <v>151250</v>
      </c>
      <c r="D55" s="3"/>
      <c r="E55" s="102"/>
    </row>
    <row r="56" spans="1:5" ht="9" customHeight="1" thickTop="1">
      <c r="A56" s="54"/>
      <c r="B56" s="55"/>
      <c r="C56" s="56"/>
      <c r="D56" s="3"/>
      <c r="E56" s="102"/>
    </row>
    <row r="57" spans="1:5" ht="13.5" customHeight="1">
      <c r="A57" s="21" t="s">
        <v>36</v>
      </c>
      <c r="B57" s="38"/>
      <c r="C57" s="23"/>
      <c r="D57" s="3"/>
      <c r="E57" s="102"/>
    </row>
    <row r="58" spans="1:5" ht="19.5" customHeight="1">
      <c r="A58" s="46" t="s">
        <v>34</v>
      </c>
      <c r="B58" s="47" t="s">
        <v>64</v>
      </c>
      <c r="C58" s="57">
        <v>9975</v>
      </c>
      <c r="D58" s="3"/>
      <c r="E58" s="102"/>
    </row>
    <row r="59" spans="1:5" ht="19.5" customHeight="1">
      <c r="A59" s="58" t="s">
        <v>37</v>
      </c>
      <c r="B59" s="47" t="s">
        <v>38</v>
      </c>
      <c r="C59" s="57">
        <v>65000</v>
      </c>
      <c r="D59" s="3"/>
      <c r="E59" s="102"/>
    </row>
    <row r="60" spans="1:5" ht="13.5" customHeight="1" thickBot="1">
      <c r="A60" s="59"/>
      <c r="B60" s="52"/>
      <c r="C60" s="53">
        <f>SUM(C58:C59)</f>
        <v>74975</v>
      </c>
      <c r="D60" s="3"/>
      <c r="E60" s="102"/>
    </row>
    <row r="61" spans="1:5" ht="7.5" customHeight="1" thickBot="1" thickTop="1">
      <c r="A61" s="60"/>
      <c r="B61" s="61"/>
      <c r="C61" s="62"/>
      <c r="E61" s="102"/>
    </row>
    <row r="62" spans="1:239" s="13" customFormat="1" ht="13.5" customHeight="1" thickBot="1">
      <c r="A62" s="77" t="s">
        <v>39</v>
      </c>
      <c r="B62" s="78"/>
      <c r="C62" s="33">
        <f>SUM(C55,C60)</f>
        <v>226225</v>
      </c>
      <c r="E62" s="102"/>
      <c r="IE62" s="30"/>
    </row>
    <row r="63" spans="1:239" s="41" customFormat="1" ht="13.5" customHeight="1" thickBot="1">
      <c r="A63" s="69"/>
      <c r="B63" s="35"/>
      <c r="C63" s="71"/>
      <c r="E63" s="102"/>
      <c r="IE63" s="63"/>
    </row>
    <row r="64" spans="1:239" s="41" customFormat="1" ht="18" customHeight="1" thickTop="1">
      <c r="A64" s="69"/>
      <c r="B64" s="80" t="s">
        <v>20</v>
      </c>
      <c r="C64" s="81">
        <f>SUM(C40)</f>
        <v>226225</v>
      </c>
      <c r="E64" s="102"/>
      <c r="IE64" s="63"/>
    </row>
    <row r="65" spans="1:239" s="41" customFormat="1" ht="18" customHeight="1">
      <c r="A65" s="69"/>
      <c r="B65" s="82" t="s">
        <v>39</v>
      </c>
      <c r="C65" s="83">
        <f>SUM(C62)</f>
        <v>226225</v>
      </c>
      <c r="E65" s="102"/>
      <c r="IE65" s="63"/>
    </row>
    <row r="66" spans="1:5" ht="9" customHeight="1" thickBot="1">
      <c r="A66" s="64"/>
      <c r="B66" s="65"/>
      <c r="C66" s="66"/>
      <c r="D66" s="3"/>
      <c r="E66" s="102"/>
    </row>
    <row r="67" spans="1:5" s="41" customFormat="1" ht="18" customHeight="1" thickBot="1">
      <c r="A67" s="64"/>
      <c r="B67" s="67" t="s">
        <v>40</v>
      </c>
      <c r="C67" s="68">
        <f>SUM(C62-C40)</f>
        <v>0</v>
      </c>
      <c r="E67" s="102"/>
    </row>
    <row r="68" spans="1:3" s="41" customFormat="1" ht="18" customHeight="1" thickBot="1" thickTop="1">
      <c r="A68" s="69"/>
      <c r="B68" s="70" t="s">
        <v>41</v>
      </c>
      <c r="C68" s="71"/>
    </row>
    <row r="69" spans="3:4" ht="15.75" customHeight="1" thickTop="1">
      <c r="C69" s="72"/>
      <c r="D69" s="72"/>
    </row>
    <row r="70" ht="15" thickBot="1"/>
    <row r="71" spans="2:7" ht="16.5" thickTop="1">
      <c r="B71" s="104" t="s">
        <v>87</v>
      </c>
      <c r="C71" s="105"/>
      <c r="D71" s="106"/>
      <c r="E71" s="106"/>
      <c r="F71" s="106"/>
      <c r="G71" s="107"/>
    </row>
    <row r="72" spans="2:7" ht="15">
      <c r="B72" s="108"/>
      <c r="C72" s="109"/>
      <c r="D72" s="110"/>
      <c r="E72" s="110"/>
      <c r="F72" s="110"/>
      <c r="G72" s="111"/>
    </row>
    <row r="73" spans="2:7" ht="14.25">
      <c r="B73" s="108"/>
      <c r="C73" s="113"/>
      <c r="D73" s="114"/>
      <c r="E73" s="114"/>
      <c r="F73" s="114"/>
      <c r="G73" s="115"/>
    </row>
    <row r="74" spans="2:7" ht="14.25">
      <c r="B74" s="112" t="s">
        <v>88</v>
      </c>
      <c r="C74" s="113"/>
      <c r="D74" s="114"/>
      <c r="E74" s="114"/>
      <c r="F74" s="114"/>
      <c r="G74" s="115"/>
    </row>
    <row r="75" spans="2:7" ht="14.25">
      <c r="B75" s="108" t="s">
        <v>89</v>
      </c>
      <c r="C75" s="113"/>
      <c r="D75" s="114"/>
      <c r="E75" s="114"/>
      <c r="F75" s="114"/>
      <c r="G75" s="115"/>
    </row>
    <row r="76" spans="2:7" ht="14.25">
      <c r="B76" s="108" t="s">
        <v>90</v>
      </c>
      <c r="C76" s="113"/>
      <c r="D76" s="114"/>
      <c r="E76" s="114"/>
      <c r="F76" s="114"/>
      <c r="G76" s="115"/>
    </row>
    <row r="77" spans="2:7" ht="15" thickBot="1">
      <c r="B77" s="116"/>
      <c r="C77" s="117"/>
      <c r="D77" s="118"/>
      <c r="E77" s="118"/>
      <c r="F77" s="118"/>
      <c r="G77" s="119"/>
    </row>
    <row r="78" ht="15" thickTop="1"/>
  </sheetData>
  <sheetProtection selectLockedCells="1" selectUnlockedCells="1"/>
  <printOptions/>
  <pageMargins left="0.19" right="0.71" top="0.51" bottom="0.16" header="0.02" footer="0.51"/>
  <pageSetup fitToHeight="1" fitToWidth="1" horizontalDpi="600" verticalDpi="600" orientation="landscape" paperSize="8" scale="64" r:id="rId1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Theatro &amp; Tomek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Weerts</dc:creator>
  <cp:keywords/>
  <dc:description/>
  <cp:lastModifiedBy>Geert Lenders | brabantc</cp:lastModifiedBy>
  <cp:lastPrinted>2017-10-04T09:01:43Z</cp:lastPrinted>
  <dcterms:created xsi:type="dcterms:W3CDTF">2017-07-03T09:20:47Z</dcterms:created>
  <dcterms:modified xsi:type="dcterms:W3CDTF">2017-10-30T10:17:28Z</dcterms:modified>
  <cp:category/>
  <cp:version/>
  <cp:contentType/>
  <cp:contentStatus/>
</cp:coreProperties>
</file>